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Budget 2016 udkast" sheetId="1" r:id="rId1"/>
  </sheets>
  <definedNames/>
  <calcPr fullCalcOnLoad="1"/>
</workbook>
</file>

<file path=xl/sharedStrings.xml><?xml version="1.0" encoding="utf-8"?>
<sst xmlns="http://schemas.openxmlformats.org/spreadsheetml/2006/main" count="42" uniqueCount="41">
  <si>
    <t>Årlig udg</t>
  </si>
  <si>
    <t>Udg. I alt</t>
  </si>
  <si>
    <t>udg. Pr. md pr. elev</t>
  </si>
  <si>
    <t>Antal</t>
  </si>
  <si>
    <t>AER-tilskud værdi</t>
  </si>
  <si>
    <t>SSA-elever alm. Elevløn</t>
  </si>
  <si>
    <t>refusion</t>
  </si>
  <si>
    <t>SSH voksenløn</t>
  </si>
  <si>
    <t>SSA Voksenløn</t>
  </si>
  <si>
    <t>SSH elevløn</t>
  </si>
  <si>
    <t>SSA elevløn</t>
  </si>
  <si>
    <t>Kørsel</t>
  </si>
  <si>
    <t>øvrige udgifter</t>
  </si>
  <si>
    <t>Gennemsnitlig udgiftpr. Elev</t>
  </si>
  <si>
    <t xml:space="preserve"> skoleuger a </t>
  </si>
  <si>
    <t xml:space="preserve">skoleuger a </t>
  </si>
  <si>
    <t>skoleuger a</t>
  </si>
  <si>
    <t>Budget 2013</t>
  </si>
  <si>
    <t>Refusion voksenlælingeordningen</t>
  </si>
  <si>
    <t>Budget 2014</t>
  </si>
  <si>
    <t xml:space="preserve">AUBtilskud   </t>
  </si>
  <si>
    <t xml:space="preserve">AUB-tilskud ialt     </t>
  </si>
  <si>
    <t>Feriepenge 80 elever a 25000</t>
  </si>
  <si>
    <t>Udgifter til G dage skønnet efter forbrug 2013</t>
  </si>
  <si>
    <t>Løndugiften er udgift pr. måned 2014+ 1,2%</t>
  </si>
  <si>
    <t>Budget 2015</t>
  </si>
  <si>
    <t>SSH Elever på alm. Elevløn</t>
  </si>
  <si>
    <t>Forlængelse af uddannnelse 2 SSh elever i 4 månder uden refusion</t>
  </si>
  <si>
    <t>Forlængelse af uddannnelse 2 SSa elever i 4 månder uden refusion</t>
  </si>
  <si>
    <t>Beklædningsgodgørelse Skønnet)</t>
  </si>
  <si>
    <t>Refusion Vorksenlærlingeordningen til skønnet 42 elever</t>
  </si>
  <si>
    <t>andel 52 uger samlet antal 53</t>
  </si>
  <si>
    <t xml:space="preserve">SSH på voksenelevløn stk.2 </t>
  </si>
  <si>
    <t>Grundforløb 2, ¤ voksenelever i 20 uger</t>
  </si>
  <si>
    <t>Refusion Grundforløb 4 voksenelever i 20 uger = 1110%</t>
  </si>
  <si>
    <t>Nettoudgift forventet budget 2016</t>
  </si>
  <si>
    <t>Refusion Årlig skønnet:</t>
  </si>
  <si>
    <t>Udkast 2  Budget 2016</t>
  </si>
  <si>
    <t>SSA-elever på voksenelevløn stk. 2.</t>
  </si>
  <si>
    <t>Dok.nr. 165813- 14</t>
  </si>
  <si>
    <t>Sagnr. 09 - 9184</t>
  </si>
</sst>
</file>

<file path=xl/styles.xml><?xml version="1.0" encoding="utf-8"?>
<styleSheet xmlns="http://schemas.openxmlformats.org/spreadsheetml/2006/main">
  <numFmts count="22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&quot;kr&quot;\ * #,##0.00_ ;_ &quot;kr&quot;\ * \-#,##0.00_ ;_ &quot;kr&quot;\ * &quot;-&quot;??_ ;_ @_ "/>
    <numFmt numFmtId="170" formatCode="&quot;kr&quot;\ #,##0_);\(&quot;kr&quot;\ #,##0\)"/>
    <numFmt numFmtId="171" formatCode="&quot;kr&quot;\ #,##0_);[Red]\(&quot;kr&quot;\ #,##0\)"/>
    <numFmt numFmtId="172" formatCode="&quot;kr&quot;\ #,##0.00_);\(&quot;kr&quot;\ #,##0.00\)"/>
    <numFmt numFmtId="173" formatCode="&quot;kr&quot;\ #,##0.00_);[Red]\(&quot;kr&quot;\ #,##0.00\)"/>
    <numFmt numFmtId="174" formatCode="_(&quot;kr&quot;\ * #,##0_);_(&quot;kr&quot;\ * \(#,##0\);_(&quot;kr&quot;\ * &quot;-&quot;_);_(@_)"/>
    <numFmt numFmtId="175" formatCode="_(* #,##0_);_(* \(#,##0\);_(* &quot;-&quot;_);_(@_)"/>
    <numFmt numFmtId="176" formatCode="_(&quot;kr&quot;\ * #,##0.00_);_(&quot;kr&quot;\ * \(#,##0.00\);_(&quot;kr&quot;\ * &quot;-&quot;??_);_(@_)"/>
    <numFmt numFmtId="177" formatCode="_(* #,##0.00_);_(* \(#,##0.00\);_(* &quot;-&quot;??_);_(@_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0"/>
      <color rgb="FF0070C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23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2" fillId="24" borderId="3" applyNumberFormat="0" applyAlignment="0" applyProtection="0"/>
    <xf numFmtId="0" fontId="3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33" fillId="31" borderId="0" applyNumberFormat="0" applyBorder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9" fontId="0" fillId="0" borderId="0" xfId="0" applyNumberFormat="1" applyAlignment="1">
      <alignment/>
    </xf>
    <xf numFmtId="0" fontId="2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3" fontId="5" fillId="0" borderId="0" xfId="0" applyNumberFormat="1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/>
    </xf>
    <xf numFmtId="2" fontId="0" fillId="0" borderId="13" xfId="0" applyNumberFormat="1" applyBorder="1" applyAlignment="1">
      <alignment horizontal="center" wrapText="1"/>
    </xf>
    <xf numFmtId="2" fontId="0" fillId="0" borderId="15" xfId="0" applyNumberFormat="1" applyBorder="1" applyAlignment="1">
      <alignment horizontal="center" wrapText="1"/>
    </xf>
    <xf numFmtId="0" fontId="0" fillId="0" borderId="15" xfId="0" applyBorder="1" applyAlignment="1">
      <alignment/>
    </xf>
    <xf numFmtId="3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ont="1" applyBorder="1" applyAlignment="1">
      <alignment horizontal="center" wrapText="1"/>
    </xf>
    <xf numFmtId="0" fontId="0" fillId="0" borderId="14" xfId="0" applyFont="1" applyBorder="1" applyAlignment="1">
      <alignment wrapText="1"/>
    </xf>
    <xf numFmtId="0" fontId="0" fillId="0" borderId="21" xfId="0" applyFon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4" xfId="0" applyBorder="1" applyAlignment="1">
      <alignment wrapText="1"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0" fontId="42" fillId="0" borderId="14" xfId="0" applyFont="1" applyBorder="1" applyAlignment="1">
      <alignment/>
    </xf>
    <xf numFmtId="0" fontId="42" fillId="0" borderId="0" xfId="0" applyFont="1" applyBorder="1" applyAlignment="1">
      <alignment/>
    </xf>
    <xf numFmtId="3" fontId="42" fillId="0" borderId="0" xfId="0" applyNumberFormat="1" applyFont="1" applyBorder="1" applyAlignment="1">
      <alignment/>
    </xf>
    <xf numFmtId="3" fontId="42" fillId="0" borderId="16" xfId="0" applyNumberFormat="1" applyFont="1" applyBorder="1" applyAlignment="1">
      <alignment/>
    </xf>
    <xf numFmtId="0" fontId="2" fillId="0" borderId="24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0" xfId="0" applyFont="1" applyFill="1" applyBorder="1" applyAlignment="1">
      <alignment/>
    </xf>
  </cellXfs>
  <cellStyles count="49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llowed Hyperlink" xfId="36"/>
    <cellStyle name="Forklarende tekst" xfId="37"/>
    <cellStyle name="God" xfId="38"/>
    <cellStyle name="Input" xfId="39"/>
    <cellStyle name="Comma" xfId="40"/>
    <cellStyle name="Comma [0]" xfId="41"/>
    <cellStyle name="Kontroller celle" xfId="42"/>
    <cellStyle name="Hyperlink" xfId="43"/>
    <cellStyle name="Markeringsfarve1" xfId="44"/>
    <cellStyle name="Markeringsfarve2" xfId="45"/>
    <cellStyle name="Markeringsfarve3" xfId="46"/>
    <cellStyle name="Markeringsfarve4" xfId="47"/>
    <cellStyle name="Markeringsfarve5" xfId="48"/>
    <cellStyle name="Markeringsfarve6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PageLayoutView="0" workbookViewId="0" topLeftCell="A1">
      <selection activeCell="J13" sqref="J13"/>
    </sheetView>
  </sheetViews>
  <sheetFormatPr defaultColWidth="9.140625" defaultRowHeight="12.75"/>
  <cols>
    <col min="1" max="1" width="34.421875" style="0" customWidth="1"/>
    <col min="2" max="2" width="13.421875" style="0" customWidth="1"/>
    <col min="4" max="5" width="11.28125" style="0" customWidth="1"/>
    <col min="7" max="7" width="14.28125" style="0" customWidth="1"/>
  </cols>
  <sheetData>
    <row r="1" spans="1:8" ht="39.75" thickBot="1">
      <c r="A1" s="31" t="s">
        <v>37</v>
      </c>
      <c r="B1" s="11" t="s">
        <v>3</v>
      </c>
      <c r="C1" s="15" t="s">
        <v>2</v>
      </c>
      <c r="D1" s="15" t="s">
        <v>0</v>
      </c>
      <c r="E1" s="26" t="s">
        <v>18</v>
      </c>
      <c r="F1" s="16" t="s">
        <v>20</v>
      </c>
      <c r="G1" s="17" t="s">
        <v>21</v>
      </c>
      <c r="H1" s="8" t="s">
        <v>4</v>
      </c>
    </row>
    <row r="2" spans="1:8" ht="12.75">
      <c r="A2" s="10"/>
      <c r="B2" s="11"/>
      <c r="C2" s="11"/>
      <c r="D2" s="11"/>
      <c r="E2" s="11"/>
      <c r="F2" s="11"/>
      <c r="G2" s="18"/>
      <c r="H2" t="s">
        <v>6</v>
      </c>
    </row>
    <row r="3" spans="1:9" ht="12.75">
      <c r="A3" s="12" t="s">
        <v>32</v>
      </c>
      <c r="B3" s="2">
        <v>3</v>
      </c>
      <c r="C3" s="3">
        <v>18900</v>
      </c>
      <c r="D3" s="3">
        <f>C3*B3*12</f>
        <v>680400</v>
      </c>
      <c r="E3" s="3"/>
      <c r="F3" s="2">
        <f>F23*B23</f>
        <v>105840</v>
      </c>
      <c r="G3" s="19">
        <f>F3*B3*H3</f>
        <v>311169.6</v>
      </c>
      <c r="H3" s="9">
        <v>0.98</v>
      </c>
      <c r="I3" t="s">
        <v>31</v>
      </c>
    </row>
    <row r="4" spans="1:8" ht="12.75">
      <c r="A4" s="36" t="s">
        <v>33</v>
      </c>
      <c r="B4" s="37">
        <v>0</v>
      </c>
      <c r="C4" s="38">
        <v>0</v>
      </c>
      <c r="D4" s="38">
        <v>0</v>
      </c>
      <c r="E4" s="38"/>
      <c r="F4" s="37">
        <v>0</v>
      </c>
      <c r="G4" s="39">
        <f>D4-F4</f>
        <v>0</v>
      </c>
      <c r="H4" s="9"/>
    </row>
    <row r="5" spans="1:8" ht="12.75">
      <c r="A5" s="14" t="s">
        <v>38</v>
      </c>
      <c r="B5" s="33">
        <v>35</v>
      </c>
      <c r="C5" s="34">
        <v>18900</v>
      </c>
      <c r="D5" s="34">
        <f>C5*B5*12</f>
        <v>7938000</v>
      </c>
      <c r="E5" s="34"/>
      <c r="F5" s="33">
        <f>F25*B25</f>
        <v>141120</v>
      </c>
      <c r="G5" s="35">
        <f>F5*B5*H5</f>
        <v>2716560</v>
      </c>
      <c r="H5" s="9">
        <v>0.55</v>
      </c>
    </row>
    <row r="6" spans="1:8" ht="12.75">
      <c r="A6" s="14" t="s">
        <v>5</v>
      </c>
      <c r="B6" s="33">
        <v>20</v>
      </c>
      <c r="C6" s="34">
        <v>11380</v>
      </c>
      <c r="D6" s="34">
        <f>C6*B6*12</f>
        <v>2731200</v>
      </c>
      <c r="E6" s="34"/>
      <c r="F6" s="33">
        <f>F26*B26</f>
        <v>58320</v>
      </c>
      <c r="G6" s="35">
        <f>F6*B6*H6</f>
        <v>641520</v>
      </c>
      <c r="H6" s="9">
        <v>0.55</v>
      </c>
    </row>
    <row r="7" spans="1:8" ht="12.75">
      <c r="A7" s="12" t="s">
        <v>26</v>
      </c>
      <c r="B7" s="25">
        <v>38</v>
      </c>
      <c r="C7" s="3">
        <v>10500</v>
      </c>
      <c r="D7" s="3">
        <f>C7*B7*12</f>
        <v>4788000</v>
      </c>
      <c r="E7" s="3"/>
      <c r="F7" s="2">
        <f>F27*B27</f>
        <v>77760</v>
      </c>
      <c r="G7" s="19">
        <f>F7*B7*H7</f>
        <v>2895782.4</v>
      </c>
      <c r="H7" s="9">
        <v>0.98</v>
      </c>
    </row>
    <row r="8" spans="1:8" ht="12.75">
      <c r="A8" s="12" t="s">
        <v>22</v>
      </c>
      <c r="B8" s="2"/>
      <c r="C8" s="3"/>
      <c r="D8" s="3">
        <v>2000000</v>
      </c>
      <c r="E8" s="3"/>
      <c r="F8" s="2"/>
      <c r="G8" s="19"/>
      <c r="H8" s="9"/>
    </row>
    <row r="9" spans="1:8" ht="25.5">
      <c r="A9" s="32" t="s">
        <v>27</v>
      </c>
      <c r="B9" s="25">
        <v>2</v>
      </c>
      <c r="C9" s="3">
        <v>18900</v>
      </c>
      <c r="D9" s="3">
        <f>C9*B9*4</f>
        <v>151200</v>
      </c>
      <c r="E9" s="3"/>
      <c r="F9" s="2"/>
      <c r="G9" s="19"/>
      <c r="H9" s="9"/>
    </row>
    <row r="10" spans="1:8" ht="25.5">
      <c r="A10" s="27" t="s">
        <v>28</v>
      </c>
      <c r="B10" s="25">
        <v>4</v>
      </c>
      <c r="C10" s="3">
        <v>11380</v>
      </c>
      <c r="D10" s="3">
        <f>B10*C10*4</f>
        <v>182080</v>
      </c>
      <c r="E10" s="3"/>
      <c r="F10" s="2"/>
      <c r="G10" s="19"/>
      <c r="H10" s="9"/>
    </row>
    <row r="11" spans="1:8" ht="12.75">
      <c r="A11" s="27" t="s">
        <v>29</v>
      </c>
      <c r="B11" s="25"/>
      <c r="C11" s="3"/>
      <c r="D11" s="3">
        <v>50000</v>
      </c>
      <c r="E11" s="3"/>
      <c r="F11" s="2"/>
      <c r="G11" s="19"/>
      <c r="H11" s="9"/>
    </row>
    <row r="12" spans="1:8" ht="25.5">
      <c r="A12" s="27" t="s">
        <v>23</v>
      </c>
      <c r="B12" s="2"/>
      <c r="C12" s="3"/>
      <c r="D12" s="3">
        <v>100000</v>
      </c>
      <c r="E12" s="3"/>
      <c r="F12" s="2"/>
      <c r="G12" s="19"/>
      <c r="H12" s="9"/>
    </row>
    <row r="13" spans="1:8" ht="12.75">
      <c r="A13" s="12" t="s">
        <v>11</v>
      </c>
      <c r="B13" s="2"/>
      <c r="C13" s="3"/>
      <c r="D13" s="3">
        <v>500000</v>
      </c>
      <c r="E13" s="3"/>
      <c r="F13" s="2"/>
      <c r="G13" s="19">
        <v>400000</v>
      </c>
      <c r="H13" s="9"/>
    </row>
    <row r="14" spans="1:8" ht="12.75">
      <c r="A14" s="12" t="s">
        <v>12</v>
      </c>
      <c r="B14" s="2"/>
      <c r="C14" s="3"/>
      <c r="D14" s="3">
        <v>115000</v>
      </c>
      <c r="E14" s="3"/>
      <c r="F14" s="2"/>
      <c r="G14" s="19"/>
      <c r="H14" s="9"/>
    </row>
    <row r="15" spans="1:7" ht="12.75">
      <c r="A15" s="12" t="s">
        <v>1</v>
      </c>
      <c r="B15" s="2">
        <f>SUM(B3:B7)</f>
        <v>96</v>
      </c>
      <c r="C15" s="3"/>
      <c r="D15" s="3">
        <f>SUM(D3:D14)</f>
        <v>19235880</v>
      </c>
      <c r="E15" s="3"/>
      <c r="F15" s="2"/>
      <c r="G15" s="19">
        <f>SUM(G3:G13)</f>
        <v>6965032</v>
      </c>
    </row>
    <row r="16" spans="1:7" ht="12.75">
      <c r="A16" s="12"/>
      <c r="B16" s="2"/>
      <c r="C16" s="3"/>
      <c r="D16" s="3"/>
      <c r="E16" s="3"/>
      <c r="F16" s="2"/>
      <c r="G16" s="19"/>
    </row>
    <row r="17" spans="1:7" ht="12.75">
      <c r="A17" s="12"/>
      <c r="B17" s="2"/>
      <c r="C17" s="2"/>
      <c r="D17" s="2"/>
      <c r="E17" s="2"/>
      <c r="F17" s="2"/>
      <c r="G17" s="20"/>
    </row>
    <row r="18" spans="1:7" ht="12.75">
      <c r="A18" s="40" t="s">
        <v>35</v>
      </c>
      <c r="B18" s="41">
        <f>D15-G15</f>
        <v>12270848</v>
      </c>
      <c r="C18" s="41"/>
      <c r="D18" s="5"/>
      <c r="E18" s="5"/>
      <c r="F18" s="6"/>
      <c r="G18" s="21"/>
    </row>
    <row r="19" spans="1:7" ht="12.75">
      <c r="A19" s="28" t="s">
        <v>17</v>
      </c>
      <c r="B19" s="29">
        <v>11221832</v>
      </c>
      <c r="C19" s="3"/>
      <c r="D19" s="2"/>
      <c r="E19" s="2"/>
      <c r="F19" s="2"/>
      <c r="G19" s="20"/>
    </row>
    <row r="20" spans="1:7" ht="12.75">
      <c r="A20" s="30" t="s">
        <v>19</v>
      </c>
      <c r="B20" s="7">
        <v>11195762</v>
      </c>
      <c r="C20" s="2"/>
      <c r="D20" s="2"/>
      <c r="E20" s="2"/>
      <c r="F20" s="2"/>
      <c r="G20" s="20"/>
    </row>
    <row r="21" spans="1:7" ht="12.75">
      <c r="A21" s="42" t="s">
        <v>25</v>
      </c>
      <c r="B21" s="4">
        <v>13654850</v>
      </c>
      <c r="C21" s="2"/>
      <c r="D21" s="2"/>
      <c r="E21" s="2"/>
      <c r="F21" s="2"/>
      <c r="G21" s="20"/>
    </row>
    <row r="22" spans="1:7" ht="12.75">
      <c r="A22" s="14" t="s">
        <v>36</v>
      </c>
      <c r="B22" s="2"/>
      <c r="C22" s="2"/>
      <c r="D22" s="2"/>
      <c r="E22" s="2"/>
      <c r="F22" s="2"/>
      <c r="G22" s="20"/>
    </row>
    <row r="23" spans="1:7" ht="12.75">
      <c r="A23" s="12" t="s">
        <v>7</v>
      </c>
      <c r="B23" s="2">
        <v>24</v>
      </c>
      <c r="C23" s="2" t="s">
        <v>14</v>
      </c>
      <c r="D23" s="2"/>
      <c r="E23" s="2"/>
      <c r="F23" s="2">
        <v>4410</v>
      </c>
      <c r="G23" s="20"/>
    </row>
    <row r="24" spans="1:7" ht="12.75">
      <c r="A24" s="36" t="s">
        <v>34</v>
      </c>
      <c r="B24" s="37"/>
      <c r="C24" s="37"/>
      <c r="D24" s="37"/>
      <c r="E24" s="37"/>
      <c r="F24" s="37">
        <f>F23*110%</f>
        <v>4851</v>
      </c>
      <c r="G24" s="20"/>
    </row>
    <row r="25" spans="1:7" ht="12.75">
      <c r="A25" s="12" t="s">
        <v>8</v>
      </c>
      <c r="B25" s="2">
        <v>32</v>
      </c>
      <c r="C25" s="2" t="s">
        <v>15</v>
      </c>
      <c r="D25" s="2"/>
      <c r="E25" s="2"/>
      <c r="F25" s="2">
        <v>4410</v>
      </c>
      <c r="G25" s="20"/>
    </row>
    <row r="26" spans="1:7" ht="12.75">
      <c r="A26" s="12" t="s">
        <v>9</v>
      </c>
      <c r="B26" s="2">
        <v>24</v>
      </c>
      <c r="C26" s="2" t="s">
        <v>15</v>
      </c>
      <c r="D26" s="2"/>
      <c r="E26" s="2"/>
      <c r="F26" s="2">
        <v>2430</v>
      </c>
      <c r="G26" s="20"/>
    </row>
    <row r="27" spans="1:7" ht="12.75">
      <c r="A27" s="12" t="s">
        <v>10</v>
      </c>
      <c r="B27" s="2">
        <v>32</v>
      </c>
      <c r="C27" s="2" t="s">
        <v>16</v>
      </c>
      <c r="D27" s="2"/>
      <c r="E27" s="2"/>
      <c r="F27" s="2">
        <v>2430</v>
      </c>
      <c r="G27" s="20"/>
    </row>
    <row r="28" spans="1:7" ht="12.75">
      <c r="A28" s="12" t="s">
        <v>30</v>
      </c>
      <c r="B28" s="2"/>
      <c r="C28" s="2"/>
      <c r="D28" s="2"/>
      <c r="E28" s="2"/>
      <c r="F28" s="25"/>
      <c r="G28" s="20"/>
    </row>
    <row r="29" spans="1:7" ht="13.5" thickBot="1">
      <c r="A29" s="12"/>
      <c r="B29" s="2"/>
      <c r="C29" s="2"/>
      <c r="D29" s="2"/>
      <c r="E29" s="2"/>
      <c r="F29" s="2"/>
      <c r="G29" s="20"/>
    </row>
    <row r="30" spans="1:7" ht="13.5" thickBot="1">
      <c r="A30" s="22" t="s">
        <v>13</v>
      </c>
      <c r="B30" s="23"/>
      <c r="C30" s="23"/>
      <c r="D30" s="23"/>
      <c r="E30" s="23"/>
      <c r="F30" s="23"/>
      <c r="G30" s="24">
        <f>B18/B15</f>
        <v>127821.33333333333</v>
      </c>
    </row>
    <row r="32" ht="12.75">
      <c r="G32" s="1"/>
    </row>
    <row r="33" spans="1:7" ht="12.75">
      <c r="A33" t="s">
        <v>24</v>
      </c>
      <c r="G33" s="13"/>
    </row>
    <row r="35" ht="12.75">
      <c r="A35" t="s">
        <v>40</v>
      </c>
    </row>
    <row r="36" ht="12.75">
      <c r="A36" t="s">
        <v>39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USS-17-02-2015 - Bilag 166.02 Udkast2 sosuelever 2016</dc:title>
  <dc:subject>ØVRIGE</dc:subject>
  <dc:creator>SOPO</dc:creator>
  <cp:keywords/>
  <dc:description/>
  <cp:lastModifiedBy>Søren Poulsen</cp:lastModifiedBy>
  <cp:lastPrinted>2015-02-04T12:50:23Z</cp:lastPrinted>
  <dcterms:created xsi:type="dcterms:W3CDTF">2007-05-31T14:08:50Z</dcterms:created>
  <dcterms:modified xsi:type="dcterms:W3CDTF">2015-02-04T12:55:01Z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1030</vt:i4>
  </property>
  <property fmtid="{D5CDD505-2E9C-101B-9397-08002B2CF9AE}" pid="3" name="CommitteeNa">
    <vt:lpwstr>Udvalget for Social og Sundhed</vt:lpwstr>
  </property>
  <property fmtid="{D5CDD505-2E9C-101B-9397-08002B2CF9AE}" pid="4" name="MeetingTit">
    <vt:lpwstr>17-02-2015</vt:lpwstr>
  </property>
  <property fmtid="{D5CDD505-2E9C-101B-9397-08002B2CF9AE}" pid="5" name="MeetingDateAndTi">
    <vt:lpwstr>17-02-2015 fra 08:00 - 12:00</vt:lpwstr>
  </property>
  <property fmtid="{D5CDD505-2E9C-101B-9397-08002B2CF9AE}" pid="6" name="AccessLevelNa">
    <vt:lpwstr>Åben</vt:lpwstr>
  </property>
  <property fmtid="{D5CDD505-2E9C-101B-9397-08002B2CF9AE}" pid="7" name="Fusion">
    <vt:lpwstr>1772690</vt:lpwstr>
  </property>
  <property fmtid="{D5CDD505-2E9C-101B-9397-08002B2CF9AE}" pid="8" name="SortOrd">
    <vt:lpwstr>2</vt:lpwstr>
  </property>
  <property fmtid="{D5CDD505-2E9C-101B-9397-08002B2CF9AE}" pid="9" name="MeetingEndDa">
    <vt:lpwstr>2015-02-17T12:00:00Z</vt:lpwstr>
  </property>
  <property fmtid="{D5CDD505-2E9C-101B-9397-08002B2CF9AE}" pid="10" name="AgendaAccessLevelNa">
    <vt:lpwstr>Åben</vt:lpwstr>
  </property>
  <property fmtid="{D5CDD505-2E9C-101B-9397-08002B2CF9AE}" pid="11" name="EnclosureFileNumb">
    <vt:lpwstr>5987/15</vt:lpwstr>
  </property>
  <property fmtid="{D5CDD505-2E9C-101B-9397-08002B2CF9AE}" pid="12" name="ContentType">
    <vt:lpwstr>0x0101003D7BFBD5F481E14985D820F2A1C38BC8</vt:lpwstr>
  </property>
  <property fmtid="{D5CDD505-2E9C-101B-9397-08002B2CF9AE}" pid="13" name="MeetingStartDa">
    <vt:lpwstr>2015-02-17T08:00:00Z</vt:lpwstr>
  </property>
  <property fmtid="{D5CDD505-2E9C-101B-9397-08002B2CF9AE}" pid="14" name="PWDescripti">
    <vt:lpwstr>DA-1147858   Kopi til: </vt:lpwstr>
  </property>
  <property fmtid="{D5CDD505-2E9C-101B-9397-08002B2CF9AE}" pid="15" name="U">
    <vt:lpwstr>1591259</vt:lpwstr>
  </property>
  <property fmtid="{D5CDD505-2E9C-101B-9397-08002B2CF9AE}" pid="16" name="PWFileTy">
    <vt:lpwstr>.XLS</vt:lpwstr>
  </property>
  <property fmtid="{D5CDD505-2E9C-101B-9397-08002B2CF9AE}" pid="17" name="Agenda">
    <vt:lpwstr>3544</vt:lpwstr>
  </property>
  <property fmtid="{D5CDD505-2E9C-101B-9397-08002B2CF9AE}" pid="18" name="AccessLev">
    <vt:lpwstr>1</vt:lpwstr>
  </property>
  <property fmtid="{D5CDD505-2E9C-101B-9397-08002B2CF9AE}" pid="19" name="EnclosureTy">
    <vt:lpwstr>Enclosure</vt:lpwstr>
  </property>
</Properties>
</file>